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D:\บัญชี63 ใหม่\บัญชี  63\3.งานราย  3  เดือน\งบการเงินรายไตรมาส\63\ผลการดำเนินงาน ไตรมาส  2\"/>
    </mc:Choice>
  </mc:AlternateContent>
  <xr:revisionPtr revIDLastSave="0" documentId="13_ncr:1_{A1E04566-032F-4CEB-95D0-A707DAFECD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" sheetId="9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90" l="1"/>
  <c r="D18" i="90" l="1"/>
  <c r="E18" i="90" s="1"/>
  <c r="D20" i="90"/>
  <c r="E20" i="90" s="1"/>
  <c r="Q35" i="90" l="1"/>
  <c r="P35" i="90"/>
  <c r="O35" i="90"/>
  <c r="N35" i="90"/>
  <c r="M35" i="90"/>
  <c r="L35" i="90"/>
  <c r="K35" i="90"/>
  <c r="J35" i="90"/>
  <c r="I35" i="90"/>
  <c r="H35" i="90"/>
  <c r="G35" i="90"/>
  <c r="F35" i="90"/>
  <c r="D35" i="90"/>
  <c r="B35" i="90"/>
  <c r="Q24" i="90"/>
  <c r="P24" i="90"/>
  <c r="O24" i="90"/>
  <c r="N24" i="90"/>
  <c r="M24" i="90"/>
  <c r="L24" i="90"/>
  <c r="K24" i="90"/>
  <c r="J24" i="90"/>
  <c r="I24" i="90"/>
  <c r="H24" i="90"/>
  <c r="G24" i="90"/>
  <c r="F24" i="90"/>
  <c r="B24" i="90"/>
  <c r="C22" i="90"/>
  <c r="E22" i="90" s="1"/>
  <c r="C21" i="90"/>
  <c r="E21" i="90" s="1"/>
  <c r="C19" i="90"/>
  <c r="E19" i="90" s="1"/>
  <c r="D24" i="90"/>
  <c r="C17" i="90"/>
  <c r="E17" i="90" s="1"/>
  <c r="C16" i="90"/>
  <c r="E16" i="90" s="1"/>
  <c r="C15" i="90"/>
  <c r="E15" i="90" s="1"/>
  <c r="E24" i="90" s="1"/>
  <c r="C14" i="90"/>
  <c r="E14" i="90" s="1"/>
  <c r="C13" i="90"/>
  <c r="E13" i="90" s="1"/>
  <c r="C12" i="90"/>
  <c r="E12" i="90" s="1"/>
  <c r="C11" i="90"/>
  <c r="E11" i="90" s="1"/>
  <c r="C10" i="90"/>
  <c r="E10" i="90" s="1"/>
  <c r="C24" i="90" l="1"/>
  <c r="E34" i="90"/>
  <c r="E30" i="90"/>
  <c r="E35" i="90" s="1"/>
  <c r="E36" i="90" s="1"/>
  <c r="C26" i="90"/>
  <c r="C35" i="90"/>
</calcChain>
</file>

<file path=xl/sharedStrings.xml><?xml version="1.0" encoding="utf-8"?>
<sst xmlns="http://schemas.openxmlformats.org/spreadsheetml/2006/main" count="69" uniqueCount="66">
  <si>
    <t>รวม</t>
  </si>
  <si>
    <t>งบกลาง</t>
  </si>
  <si>
    <t>การศึกษา</t>
  </si>
  <si>
    <t>สาธารณสุข</t>
  </si>
  <si>
    <t>รวมรายรับ</t>
  </si>
  <si>
    <t>งบแสดงผลการดำเนินงานจ่ายจากเงินรายรับ</t>
  </si>
  <si>
    <t>รายรับ</t>
  </si>
  <si>
    <t xml:space="preserve">ประมาณการ </t>
  </si>
  <si>
    <t>ทั่วไป</t>
  </si>
  <si>
    <t>รายจ่าย</t>
  </si>
  <si>
    <t>รวมรายจ่าย</t>
  </si>
  <si>
    <t>สร้างความ</t>
  </si>
  <si>
    <t>ของชุมชน</t>
  </si>
  <si>
    <t>เข้มแข็ง</t>
  </si>
  <si>
    <t>การศาสนา</t>
  </si>
  <si>
    <t>วัฒนธรรมและ</t>
  </si>
  <si>
    <t>นันทนาการ</t>
  </si>
  <si>
    <t>สังคม</t>
  </si>
  <si>
    <t>สงเคราะห์</t>
  </si>
  <si>
    <t>เทศบาลตำบลโพนทอง   อำเภอเมืองกาฬสินธุ์   จังหวัดกาฬสินธุ์</t>
  </si>
  <si>
    <t xml:space="preserve">  ภาษีอากร</t>
  </si>
  <si>
    <t xml:space="preserve">  ค่าธรรมเนียมค่าปรับและใบอนุญาต</t>
  </si>
  <si>
    <t xml:space="preserve">  รายได้จากทรัพย์สิน</t>
  </si>
  <si>
    <t xml:space="preserve">  รายได้เบ็ดเตล็ด</t>
  </si>
  <si>
    <t xml:space="preserve">  รัฐบาลจัดสรรให้</t>
  </si>
  <si>
    <t xml:space="preserve">  เงินอุดหนุนทั่วไป</t>
  </si>
  <si>
    <t xml:space="preserve">  งบกลาง</t>
  </si>
  <si>
    <t xml:space="preserve">  ค่าตอบแทน</t>
  </si>
  <si>
    <t xml:space="preserve">  ค่าใช้สอย</t>
  </si>
  <si>
    <t xml:space="preserve">  ค่าวัสดุ</t>
  </si>
  <si>
    <t xml:space="preserve">  ค่าสาธารณูปโภค</t>
  </si>
  <si>
    <t xml:space="preserve">  เงินอุดหนุน</t>
  </si>
  <si>
    <t xml:space="preserve">  รายจ่ายอื่น</t>
  </si>
  <si>
    <t xml:space="preserve">  รายได้จากสาธารณูปโภคและการพาณิชย์</t>
  </si>
  <si>
    <t xml:space="preserve">บริหารงาน </t>
  </si>
  <si>
    <t>อุตสาหกรรม</t>
  </si>
  <si>
    <t>การพาณิชย์</t>
  </si>
  <si>
    <t>การเกษตร</t>
  </si>
  <si>
    <t>และการโยธา</t>
  </si>
  <si>
    <t>เคหะและ</t>
  </si>
  <si>
    <t>ชุมชน</t>
  </si>
  <si>
    <t>งานรักษา</t>
  </si>
  <si>
    <t>ความสงบ</t>
  </si>
  <si>
    <t>ภายใน</t>
  </si>
  <si>
    <t xml:space="preserve">  รายได้จากทุน</t>
  </si>
  <si>
    <t xml:space="preserve"> เงินอุดหนุนเฉพาะกิจ/เงินอุดหนุนระบุฯ</t>
  </si>
  <si>
    <t xml:space="preserve">  เงินเดือน  ( ฝ่ายการเมือง )</t>
  </si>
  <si>
    <t xml:space="preserve">  เงินเดือน ( ฝ่ายประจำ )</t>
  </si>
  <si>
    <t xml:space="preserve">  ค่าครุภัณฑ์ </t>
  </si>
  <si>
    <t xml:space="preserve">  ค่าที่ดินและสิ่งก่อสร้าง </t>
  </si>
  <si>
    <t>เงินอุดหนุน</t>
  </si>
  <si>
    <t>รายการ/หมวด</t>
  </si>
  <si>
    <t>รวมจ่ายจาก</t>
  </si>
  <si>
    <t>เงินงบประ</t>
  </si>
  <si>
    <t>มาณ</t>
  </si>
  <si>
    <t>ระบุวัตถุประสงค์</t>
  </si>
  <si>
    <t xml:space="preserve"> /เฉพาะกิจ</t>
  </si>
  <si>
    <t>รายรับสูงกว่าหรือ(ต่ำกว่า)รายจ่าย</t>
  </si>
  <si>
    <t>หมายเหตุ   ในกรณีมีใบผ่านรายการบัญชีทั่วไปที่ปรับปรุงลดยอดรายจ่าย  ให้เพิ่มช่อง "ใบผ่านรายการบัญชีทั่วไป" หลังช่อง " รวมรายจ่ายเงินงบประมาณ" เพื่อแสดงผลการดำเนินงานที่ถูกต้อง</t>
  </si>
  <si>
    <t>(  นายมงคล  สำราญเนตร  )</t>
  </si>
  <si>
    <t>ผู้อำนวยการกองคลัง</t>
  </si>
  <si>
    <t>ปลัดเทศบาลตำบลโพนทอง</t>
  </si>
  <si>
    <t>นายกเทศบาลตำบลโพนทอง</t>
  </si>
  <si>
    <t xml:space="preserve">  (   นางสาวจุฬาลักษณ์  โทบุราณ  )</t>
  </si>
  <si>
    <t>(  นายสิรเศรษฐ์  เวียงเพิ่ม )</t>
  </si>
  <si>
    <t xml:space="preserve">ไตรมาสที่  ๒   ประจำปีงบประมาณ  พ.ศ.  ๒๕๖๓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</si>
</sst>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3"/>
      <color indexed="8"/>
      <name val="TH SarabunPSK"/>
      <family val="2"/>
    </font>
    <font>
      <sz val="13"/>
      <name val="TH SarabunPSK"/>
      <family val="2"/>
    </font>
    <font>
      <b/>
      <u/>
      <sz val="12"/>
      <color indexed="8"/>
      <name val="TH SarabunPSK"/>
      <family val="2"/>
    </font>
    <font>
      <sz val="16"/>
      <color indexed="8"/>
      <name val="TH SarabunPSK"/>
      <family val="2"/>
    </font>
    <font>
      <b/>
      <u/>
      <sz val="12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43" fontId="6" fillId="0" borderId="0" xfId="1" applyFont="1" applyAlignment="1">
      <alignment horizontal="center"/>
    </xf>
    <xf numFmtId="43" fontId="6" fillId="0" borderId="1" xfId="1" applyFont="1" applyBorder="1" applyAlignment="1">
      <alignment horizontal="center"/>
    </xf>
    <xf numFmtId="0" fontId="6" fillId="0" borderId="1" xfId="0" applyFont="1" applyBorder="1"/>
    <xf numFmtId="187" fontId="6" fillId="0" borderId="4" xfId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7" fontId="8" fillId="0" borderId="11" xfId="1" applyNumberFormat="1" applyFont="1" applyBorder="1" applyAlignment="1">
      <alignment horizontal="center"/>
    </xf>
    <xf numFmtId="187" fontId="8" fillId="0" borderId="3" xfId="1" applyNumberFormat="1" applyFont="1" applyBorder="1" applyAlignment="1">
      <alignment horizontal="center"/>
    </xf>
    <xf numFmtId="0" fontId="8" fillId="0" borderId="3" xfId="0" applyFont="1" applyBorder="1"/>
    <xf numFmtId="0" fontId="8" fillId="0" borderId="1" xfId="0" applyFont="1" applyBorder="1"/>
    <xf numFmtId="187" fontId="7" fillId="0" borderId="1" xfId="1" applyNumberFormat="1" applyFont="1" applyBorder="1" applyAlignment="1">
      <alignment horizontal="center"/>
    </xf>
    <xf numFmtId="187" fontId="7" fillId="0" borderId="2" xfId="1" applyNumberFormat="1" applyFont="1" applyBorder="1" applyAlignment="1">
      <alignment horizontal="center"/>
    </xf>
    <xf numFmtId="43" fontId="8" fillId="0" borderId="3" xfId="1" applyFont="1" applyBorder="1" applyAlignment="1">
      <alignment horizontal="center"/>
    </xf>
    <xf numFmtId="43" fontId="8" fillId="0" borderId="8" xfId="1" applyFont="1" applyBorder="1" applyAlignment="1">
      <alignment horizontal="center"/>
    </xf>
    <xf numFmtId="0" fontId="12" fillId="0" borderId="1" xfId="0" applyFont="1" applyBorder="1"/>
    <xf numFmtId="0" fontId="13" fillId="0" borderId="0" xfId="0" applyFont="1"/>
    <xf numFmtId="0" fontId="6" fillId="0" borderId="16" xfId="0" applyFont="1" applyBorder="1"/>
    <xf numFmtId="43" fontId="6" fillId="0" borderId="14" xfId="1" applyFont="1" applyBorder="1"/>
    <xf numFmtId="43" fontId="6" fillId="0" borderId="17" xfId="1" applyFont="1" applyBorder="1"/>
    <xf numFmtId="0" fontId="6" fillId="0" borderId="15" xfId="0" applyFont="1" applyBorder="1"/>
    <xf numFmtId="43" fontId="6" fillId="0" borderId="12" xfId="1" applyFont="1" applyBorder="1"/>
    <xf numFmtId="43" fontId="6" fillId="0" borderId="7" xfId="1" applyFont="1" applyBorder="1"/>
    <xf numFmtId="0" fontId="6" fillId="0" borderId="12" xfId="0" applyFont="1" applyBorder="1"/>
    <xf numFmtId="0" fontId="6" fillId="0" borderId="13" xfId="0" applyFont="1" applyBorder="1"/>
    <xf numFmtId="43" fontId="6" fillId="0" borderId="13" xfId="1" applyFont="1" applyBorder="1"/>
    <xf numFmtId="43" fontId="6" fillId="0" borderId="18" xfId="1" applyFont="1" applyBorder="1"/>
    <xf numFmtId="43" fontId="7" fillId="0" borderId="17" xfId="1" applyFont="1" applyBorder="1" applyAlignment="1">
      <alignment horizontal="center"/>
    </xf>
    <xf numFmtId="0" fontId="6" fillId="0" borderId="14" xfId="0" applyFont="1" applyBorder="1"/>
    <xf numFmtId="43" fontId="6" fillId="0" borderId="17" xfId="0" applyNumberFormat="1" applyFont="1" applyBorder="1" applyAlignment="1">
      <alignment horizontal="right"/>
    </xf>
    <xf numFmtId="43" fontId="6" fillId="0" borderId="14" xfId="0" applyNumberFormat="1" applyFont="1" applyBorder="1" applyAlignment="1">
      <alignment horizontal="right"/>
    </xf>
    <xf numFmtId="43" fontId="6" fillId="0" borderId="19" xfId="1" applyFont="1" applyBorder="1" applyAlignment="1">
      <alignment horizontal="center"/>
    </xf>
    <xf numFmtId="43" fontId="6" fillId="0" borderId="14" xfId="1" applyFont="1" applyBorder="1" applyAlignment="1">
      <alignment horizontal="center"/>
    </xf>
    <xf numFmtId="43" fontId="6" fillId="0" borderId="7" xfId="0" applyNumberFormat="1" applyFont="1" applyBorder="1" applyAlignment="1">
      <alignment horizontal="right"/>
    </xf>
    <xf numFmtId="43" fontId="6" fillId="0" borderId="12" xfId="0" applyNumberFormat="1" applyFont="1" applyBorder="1" applyAlignment="1">
      <alignment horizontal="right"/>
    </xf>
    <xf numFmtId="43" fontId="6" fillId="0" borderId="20" xfId="1" applyFont="1" applyBorder="1" applyAlignment="1">
      <alignment horizontal="center"/>
    </xf>
    <xf numFmtId="43" fontId="6" fillId="0" borderId="12" xfId="1" applyFont="1" applyBorder="1" applyAlignment="1">
      <alignment horizontal="center"/>
    </xf>
    <xf numFmtId="43" fontId="6" fillId="0" borderId="18" xfId="0" applyNumberFormat="1" applyFont="1" applyBorder="1" applyAlignment="1">
      <alignment horizontal="right"/>
    </xf>
    <xf numFmtId="43" fontId="6" fillId="0" borderId="13" xfId="0" applyNumberFormat="1" applyFont="1" applyBorder="1" applyAlignment="1">
      <alignment horizontal="right"/>
    </xf>
    <xf numFmtId="43" fontId="6" fillId="0" borderId="21" xfId="1" applyFont="1" applyBorder="1" applyAlignment="1">
      <alignment horizontal="center"/>
    </xf>
    <xf numFmtId="43" fontId="6" fillId="0" borderId="13" xfId="1" applyFont="1" applyBorder="1" applyAlignment="1">
      <alignment horizontal="center"/>
    </xf>
    <xf numFmtId="187" fontId="8" fillId="0" borderId="3" xfId="1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3" fontId="6" fillId="0" borderId="19" xfId="0" applyNumberFormat="1" applyFont="1" applyBorder="1" applyAlignment="1">
      <alignment horizontal="right"/>
    </xf>
    <xf numFmtId="43" fontId="6" fillId="0" borderId="20" xfId="0" applyNumberFormat="1" applyFont="1" applyBorder="1" applyAlignment="1">
      <alignment horizontal="right"/>
    </xf>
    <xf numFmtId="43" fontId="6" fillId="0" borderId="21" xfId="0" applyNumberFormat="1" applyFont="1" applyBorder="1" applyAlignment="1">
      <alignment horizontal="right"/>
    </xf>
    <xf numFmtId="43" fontId="7" fillId="0" borderId="14" xfId="1" applyFont="1" applyBorder="1" applyAlignment="1">
      <alignment horizontal="center"/>
    </xf>
    <xf numFmtId="43" fontId="7" fillId="0" borderId="13" xfId="1" applyFont="1" applyBorder="1" applyAlignment="1">
      <alignment horizontal="center"/>
    </xf>
    <xf numFmtId="187" fontId="8" fillId="0" borderId="2" xfId="1" applyNumberFormat="1" applyFont="1" applyBorder="1" applyAlignment="1">
      <alignment horizontal="center"/>
    </xf>
    <xf numFmtId="187" fontId="8" fillId="0" borderId="1" xfId="1" applyNumberFormat="1" applyFont="1" applyBorder="1" applyAlignment="1">
      <alignment horizontal="center"/>
    </xf>
    <xf numFmtId="0" fontId="7" fillId="0" borderId="1" xfId="0" applyFont="1" applyBorder="1"/>
    <xf numFmtId="187" fontId="8" fillId="0" borderId="9" xfId="1" applyNumberFormat="1" applyFont="1" applyBorder="1" applyAlignment="1">
      <alignment horizontal="center" vertical="center"/>
    </xf>
    <xf numFmtId="187" fontId="8" fillId="0" borderId="2" xfId="1" applyNumberFormat="1" applyFont="1" applyBorder="1" applyAlignment="1">
      <alignment horizontal="center" vertical="center"/>
    </xf>
    <xf numFmtId="187" fontId="8" fillId="0" borderId="11" xfId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43" fontId="7" fillId="0" borderId="22" xfId="0" applyNumberFormat="1" applyFont="1" applyBorder="1"/>
    <xf numFmtId="0" fontId="4" fillId="0" borderId="0" xfId="0" applyFont="1" applyAlignment="1">
      <alignment horizontal="center"/>
    </xf>
    <xf numFmtId="187" fontId="8" fillId="0" borderId="5" xfId="1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13" fillId="0" borderId="0" xfId="0" applyFont="1" applyAlignment="1"/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87" fontId="8" fillId="0" borderId="5" xfId="1" applyNumberFormat="1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66AF7-79D6-49B1-84AC-BD7B9DD5E6FA}">
  <dimension ref="A1:R42"/>
  <sheetViews>
    <sheetView tabSelected="1" topLeftCell="A16" zoomScale="112" zoomScaleNormal="112" workbookViewId="0">
      <selection activeCell="J10" sqref="J10"/>
    </sheetView>
  </sheetViews>
  <sheetFormatPr defaultRowHeight="21.75" x14ac:dyDescent="0.5"/>
  <cols>
    <col min="1" max="1" width="25.5703125" style="2" customWidth="1"/>
    <col min="2" max="2" width="13.42578125" style="2" customWidth="1"/>
    <col min="3" max="3" width="13.140625" style="2" customWidth="1"/>
    <col min="4" max="4" width="11.42578125" style="2" customWidth="1"/>
    <col min="5" max="5" width="13.85546875" style="2" customWidth="1"/>
    <col min="6" max="6" width="12.5703125" style="2" customWidth="1"/>
    <col min="7" max="7" width="11.42578125" style="2" customWidth="1"/>
    <col min="8" max="8" width="12" style="2" customWidth="1"/>
    <col min="9" max="9" width="11.7109375" style="2" customWidth="1"/>
    <col min="10" max="10" width="9.28515625" style="2" customWidth="1"/>
    <col min="11" max="11" width="11.5703125" style="2" customWidth="1"/>
    <col min="12" max="12" width="11.140625" style="2" customWidth="1"/>
    <col min="13" max="13" width="10.42578125" style="2" customWidth="1"/>
    <col min="14" max="14" width="11.7109375" style="2" customWidth="1"/>
    <col min="15" max="15" width="9.7109375" style="2" customWidth="1"/>
    <col min="16" max="16" width="10.28515625" style="2" customWidth="1"/>
    <col min="17" max="17" width="13.42578125" style="2" customWidth="1"/>
    <col min="18" max="16384" width="9.140625" style="2"/>
  </cols>
  <sheetData>
    <row r="1" spans="1:18" s="3" customFormat="1" ht="21" customHeight="1" x14ac:dyDescent="0.5">
      <c r="A1" s="76" t="s">
        <v>19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6"/>
    </row>
    <row r="2" spans="1:18" s="3" customFormat="1" ht="21.75" customHeight="1" x14ac:dyDescent="0.5">
      <c r="A2" s="76" t="s">
        <v>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6"/>
    </row>
    <row r="3" spans="1:18" s="3" customFormat="1" ht="21.75" customHeight="1" x14ac:dyDescent="0.5">
      <c r="A3" s="76" t="s">
        <v>65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6"/>
    </row>
    <row r="4" spans="1:18" s="3" customFormat="1" ht="9.75" customHeight="1" x14ac:dyDescent="0.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16"/>
      <c r="R4" s="6"/>
    </row>
    <row r="5" spans="1:18" s="3" customFormat="1" ht="20.25" customHeight="1" x14ac:dyDescent="0.5">
      <c r="A5" s="77" t="s">
        <v>51</v>
      </c>
      <c r="B5" s="79" t="s">
        <v>7</v>
      </c>
      <c r="C5" s="73" t="s">
        <v>52</v>
      </c>
      <c r="D5" s="66" t="s">
        <v>52</v>
      </c>
      <c r="E5" s="79" t="s">
        <v>0</v>
      </c>
      <c r="F5" s="17" t="s">
        <v>34</v>
      </c>
      <c r="G5" s="17" t="s">
        <v>41</v>
      </c>
      <c r="H5" s="17"/>
      <c r="I5" s="18"/>
      <c r="J5" s="18" t="s">
        <v>17</v>
      </c>
      <c r="K5" s="19" t="s">
        <v>39</v>
      </c>
      <c r="L5" s="18" t="s">
        <v>11</v>
      </c>
      <c r="M5" s="18" t="s">
        <v>14</v>
      </c>
      <c r="N5" s="18" t="s">
        <v>35</v>
      </c>
      <c r="O5" s="81" t="s">
        <v>37</v>
      </c>
      <c r="P5" s="81" t="s">
        <v>36</v>
      </c>
      <c r="Q5" s="83" t="s">
        <v>1</v>
      </c>
      <c r="R5" s="6"/>
    </row>
    <row r="6" spans="1:18" s="3" customFormat="1" ht="19.5" customHeight="1" x14ac:dyDescent="0.5">
      <c r="A6" s="78"/>
      <c r="B6" s="80"/>
      <c r="C6" s="74" t="s">
        <v>53</v>
      </c>
      <c r="D6" s="67" t="s">
        <v>50</v>
      </c>
      <c r="E6" s="80"/>
      <c r="F6" s="20" t="s">
        <v>8</v>
      </c>
      <c r="G6" s="20" t="s">
        <v>42</v>
      </c>
      <c r="H6" s="20" t="s">
        <v>2</v>
      </c>
      <c r="I6" s="21" t="s">
        <v>3</v>
      </c>
      <c r="J6" s="21" t="s">
        <v>18</v>
      </c>
      <c r="K6" s="21" t="s">
        <v>40</v>
      </c>
      <c r="L6" s="21" t="s">
        <v>13</v>
      </c>
      <c r="M6" s="21" t="s">
        <v>15</v>
      </c>
      <c r="N6" s="21" t="s">
        <v>38</v>
      </c>
      <c r="O6" s="82"/>
      <c r="P6" s="82"/>
      <c r="Q6" s="81"/>
      <c r="R6" s="6"/>
    </row>
    <row r="7" spans="1:18" s="3" customFormat="1" ht="19.5" customHeight="1" x14ac:dyDescent="0.5">
      <c r="A7" s="78"/>
      <c r="B7" s="80"/>
      <c r="C7" s="74" t="s">
        <v>54</v>
      </c>
      <c r="D7" s="67" t="s">
        <v>55</v>
      </c>
      <c r="E7" s="80"/>
      <c r="F7" s="63"/>
      <c r="G7" s="63" t="s">
        <v>43</v>
      </c>
      <c r="H7" s="63"/>
      <c r="I7" s="64"/>
      <c r="J7" s="64"/>
      <c r="K7" s="64"/>
      <c r="L7" s="64" t="s">
        <v>12</v>
      </c>
      <c r="M7" s="64" t="s">
        <v>16</v>
      </c>
      <c r="N7" s="64"/>
      <c r="O7" s="64"/>
      <c r="P7" s="64"/>
      <c r="Q7" s="25"/>
      <c r="R7" s="6"/>
    </row>
    <row r="8" spans="1:18" s="3" customFormat="1" ht="19.5" customHeight="1" x14ac:dyDescent="0.5">
      <c r="A8" s="57"/>
      <c r="B8" s="56"/>
      <c r="C8" s="56"/>
      <c r="D8" s="68" t="s">
        <v>56</v>
      </c>
      <c r="E8" s="68"/>
      <c r="F8" s="22"/>
      <c r="G8" s="22"/>
      <c r="H8" s="22"/>
      <c r="I8" s="23"/>
      <c r="J8" s="23"/>
      <c r="K8" s="23"/>
      <c r="L8" s="23"/>
      <c r="M8" s="23"/>
      <c r="N8" s="23"/>
      <c r="O8" s="22"/>
      <c r="P8" s="23"/>
      <c r="Q8" s="24"/>
      <c r="R8" s="6"/>
    </row>
    <row r="9" spans="1:18" x14ac:dyDescent="0.5">
      <c r="A9" s="30" t="s">
        <v>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  <c r="P9" s="26"/>
      <c r="Q9" s="65"/>
      <c r="R9" s="5"/>
    </row>
    <row r="10" spans="1:18" s="8" customFormat="1" x14ac:dyDescent="0.5">
      <c r="A10" s="32" t="s">
        <v>26</v>
      </c>
      <c r="B10" s="33">
        <v>13242500</v>
      </c>
      <c r="C10" s="61">
        <f>SUM(F10:Q10)</f>
        <v>2807756.4</v>
      </c>
      <c r="D10" s="61"/>
      <c r="E10" s="42">
        <f>SUM(C10+D10)</f>
        <v>2807756.4</v>
      </c>
      <c r="F10" s="33"/>
      <c r="G10" s="34"/>
      <c r="H10" s="33"/>
      <c r="I10" s="34"/>
      <c r="J10" s="33"/>
      <c r="K10" s="34"/>
      <c r="L10" s="33"/>
      <c r="M10" s="34"/>
      <c r="N10" s="33"/>
      <c r="O10" s="34"/>
      <c r="P10" s="33"/>
      <c r="Q10" s="33">
        <v>2807756.4</v>
      </c>
      <c r="R10" s="5"/>
    </row>
    <row r="11" spans="1:18" s="8" customFormat="1" x14ac:dyDescent="0.5">
      <c r="A11" s="35" t="s">
        <v>46</v>
      </c>
      <c r="B11" s="36">
        <v>2554800</v>
      </c>
      <c r="C11" s="61">
        <f t="shared" ref="C11:C22" si="0">SUM(F11:Q11)</f>
        <v>566726</v>
      </c>
      <c r="D11" s="61"/>
      <c r="E11" s="42">
        <f t="shared" ref="E11:E23" si="1">SUM(C11+D11)</f>
        <v>566726</v>
      </c>
      <c r="F11" s="36">
        <v>566726</v>
      </c>
      <c r="G11" s="37"/>
      <c r="H11" s="36"/>
      <c r="I11" s="37"/>
      <c r="J11" s="36"/>
      <c r="K11" s="37"/>
      <c r="L11" s="36"/>
      <c r="M11" s="37"/>
      <c r="N11" s="36"/>
      <c r="O11" s="37"/>
      <c r="P11" s="36"/>
      <c r="Q11" s="36"/>
      <c r="R11" s="5"/>
    </row>
    <row r="12" spans="1:18" s="8" customFormat="1" x14ac:dyDescent="0.5">
      <c r="A12" s="35" t="s">
        <v>47</v>
      </c>
      <c r="B12" s="36">
        <v>13279400</v>
      </c>
      <c r="C12" s="61">
        <f t="shared" si="0"/>
        <v>3112515</v>
      </c>
      <c r="D12" s="61"/>
      <c r="E12" s="42">
        <f t="shared" si="1"/>
        <v>3112515</v>
      </c>
      <c r="F12" s="36">
        <v>1835115</v>
      </c>
      <c r="G12" s="37"/>
      <c r="H12" s="36">
        <v>397080</v>
      </c>
      <c r="I12" s="37">
        <v>394020</v>
      </c>
      <c r="J12" s="36"/>
      <c r="K12" s="37">
        <v>486300</v>
      </c>
      <c r="L12" s="36"/>
      <c r="M12" s="37"/>
      <c r="N12" s="36"/>
      <c r="O12" s="37"/>
      <c r="P12" s="36"/>
      <c r="Q12" s="36"/>
      <c r="R12" s="5"/>
    </row>
    <row r="13" spans="1:18" s="8" customFormat="1" x14ac:dyDescent="0.5">
      <c r="A13" s="35" t="s">
        <v>27</v>
      </c>
      <c r="B13" s="36">
        <v>819800</v>
      </c>
      <c r="C13" s="61">
        <f t="shared" si="0"/>
        <v>89734</v>
      </c>
      <c r="D13" s="61"/>
      <c r="E13" s="42">
        <f t="shared" si="1"/>
        <v>89734</v>
      </c>
      <c r="F13" s="36">
        <v>50614</v>
      </c>
      <c r="G13" s="37">
        <v>12420</v>
      </c>
      <c r="H13" s="36"/>
      <c r="I13" s="37">
        <v>2800</v>
      </c>
      <c r="J13" s="36"/>
      <c r="K13" s="37">
        <v>23900</v>
      </c>
      <c r="L13" s="36"/>
      <c r="M13" s="37"/>
      <c r="N13" s="36"/>
      <c r="O13" s="37"/>
      <c r="P13" s="36"/>
      <c r="Q13" s="36"/>
      <c r="R13" s="5"/>
    </row>
    <row r="14" spans="1:18" s="8" customFormat="1" x14ac:dyDescent="0.5">
      <c r="A14" s="35" t="s">
        <v>28</v>
      </c>
      <c r="B14" s="36">
        <v>5952800</v>
      </c>
      <c r="C14" s="61">
        <f t="shared" si="0"/>
        <v>1196344.24</v>
      </c>
      <c r="D14" s="61"/>
      <c r="E14" s="42">
        <f t="shared" si="1"/>
        <v>1196344.24</v>
      </c>
      <c r="F14" s="36">
        <v>450822</v>
      </c>
      <c r="G14" s="37">
        <v>26320</v>
      </c>
      <c r="H14" s="36">
        <v>126500</v>
      </c>
      <c r="I14" s="37">
        <v>115215.24</v>
      </c>
      <c r="J14" s="36"/>
      <c r="K14" s="37">
        <v>459177</v>
      </c>
      <c r="L14" s="36">
        <v>18310</v>
      </c>
      <c r="M14" s="37"/>
      <c r="N14" s="36"/>
      <c r="O14" s="37"/>
      <c r="P14" s="36"/>
      <c r="Q14" s="36"/>
      <c r="R14" s="5"/>
    </row>
    <row r="15" spans="1:18" s="8" customFormat="1" x14ac:dyDescent="0.5">
      <c r="A15" s="35" t="s">
        <v>29</v>
      </c>
      <c r="B15" s="36">
        <v>2240500</v>
      </c>
      <c r="C15" s="61">
        <f t="shared" si="0"/>
        <v>539193.39999999991</v>
      </c>
      <c r="D15" s="61">
        <v>24048</v>
      </c>
      <c r="E15" s="42">
        <f t="shared" si="1"/>
        <v>563241.39999999991</v>
      </c>
      <c r="F15" s="36">
        <v>185367</v>
      </c>
      <c r="G15" s="37"/>
      <c r="H15" s="36">
        <v>101273.60000000001</v>
      </c>
      <c r="I15" s="37">
        <v>45070</v>
      </c>
      <c r="J15" s="36"/>
      <c r="K15" s="37">
        <v>131542.79999999999</v>
      </c>
      <c r="L15" s="36"/>
      <c r="M15" s="37"/>
      <c r="N15" s="36"/>
      <c r="O15" s="37"/>
      <c r="P15" s="36">
        <v>75940</v>
      </c>
      <c r="Q15" s="36"/>
      <c r="R15" s="5"/>
    </row>
    <row r="16" spans="1:18" s="8" customFormat="1" x14ac:dyDescent="0.5">
      <c r="A16" s="35" t="s">
        <v>30</v>
      </c>
      <c r="B16" s="36">
        <v>533000</v>
      </c>
      <c r="C16" s="61">
        <f t="shared" si="0"/>
        <v>141408.18</v>
      </c>
      <c r="D16" s="61"/>
      <c r="E16" s="42">
        <f t="shared" si="1"/>
        <v>141408.18</v>
      </c>
      <c r="F16" s="36">
        <v>70349.679999999993</v>
      </c>
      <c r="G16" s="37"/>
      <c r="H16" s="36"/>
      <c r="I16" s="37">
        <v>5695.44</v>
      </c>
      <c r="J16" s="36"/>
      <c r="K16" s="37"/>
      <c r="L16" s="36"/>
      <c r="M16" s="37"/>
      <c r="N16" s="36"/>
      <c r="O16" s="37"/>
      <c r="P16" s="36">
        <v>65363.06</v>
      </c>
      <c r="Q16" s="36"/>
      <c r="R16" s="5"/>
    </row>
    <row r="17" spans="1:18" s="8" customFormat="1" x14ac:dyDescent="0.5">
      <c r="A17" s="35" t="s">
        <v>48</v>
      </c>
      <c r="B17" s="36">
        <v>293800</v>
      </c>
      <c r="C17" s="61">
        <f t="shared" si="0"/>
        <v>22000</v>
      </c>
      <c r="D17" s="61"/>
      <c r="E17" s="42">
        <f t="shared" si="1"/>
        <v>22000</v>
      </c>
      <c r="F17" s="36">
        <v>22000</v>
      </c>
      <c r="G17" s="37"/>
      <c r="H17" s="36"/>
      <c r="I17" s="37"/>
      <c r="J17" s="36"/>
      <c r="K17" s="37"/>
      <c r="L17" s="36"/>
      <c r="M17" s="37"/>
      <c r="N17" s="36"/>
      <c r="O17" s="37"/>
      <c r="P17" s="36"/>
      <c r="Q17" s="36"/>
      <c r="R17" s="5"/>
    </row>
    <row r="18" spans="1:18" s="8" customFormat="1" x14ac:dyDescent="0.5">
      <c r="A18" s="35" t="s">
        <v>48</v>
      </c>
      <c r="B18" s="36"/>
      <c r="C18" s="61"/>
      <c r="D18" s="61">
        <f>SUM(F18:Q18)</f>
        <v>0</v>
      </c>
      <c r="E18" s="42">
        <f t="shared" si="1"/>
        <v>0</v>
      </c>
      <c r="F18" s="36"/>
      <c r="G18" s="37"/>
      <c r="H18" s="36"/>
      <c r="I18" s="37"/>
      <c r="J18" s="36"/>
      <c r="K18" s="37"/>
      <c r="L18" s="36"/>
      <c r="M18" s="37"/>
      <c r="N18" s="36"/>
      <c r="O18" s="37"/>
      <c r="P18" s="36"/>
      <c r="Q18" s="36"/>
      <c r="R18" s="5"/>
    </row>
    <row r="19" spans="1:18" s="8" customFormat="1" x14ac:dyDescent="0.5">
      <c r="A19" s="38" t="s">
        <v>49</v>
      </c>
      <c r="B19" s="36">
        <v>1953400</v>
      </c>
      <c r="C19" s="61">
        <f t="shared" si="0"/>
        <v>0</v>
      </c>
      <c r="D19" s="61"/>
      <c r="E19" s="42">
        <f t="shared" si="1"/>
        <v>0</v>
      </c>
      <c r="F19" s="36"/>
      <c r="G19" s="37"/>
      <c r="H19" s="36"/>
      <c r="I19" s="37"/>
      <c r="J19" s="36"/>
      <c r="K19" s="37"/>
      <c r="L19" s="36"/>
      <c r="M19" s="37"/>
      <c r="N19" s="36"/>
      <c r="O19" s="37"/>
      <c r="P19" s="36"/>
      <c r="Q19" s="36"/>
      <c r="R19" s="5"/>
    </row>
    <row r="20" spans="1:18" s="8" customFormat="1" x14ac:dyDescent="0.5">
      <c r="A20" s="38" t="s">
        <v>49</v>
      </c>
      <c r="B20" s="36"/>
      <c r="C20" s="61"/>
      <c r="D20" s="61">
        <f>SUM(N20)</f>
        <v>0</v>
      </c>
      <c r="E20" s="42">
        <f t="shared" si="1"/>
        <v>0</v>
      </c>
      <c r="F20" s="36"/>
      <c r="G20" s="37"/>
      <c r="H20" s="36"/>
      <c r="I20" s="37"/>
      <c r="J20" s="36"/>
      <c r="K20" s="37"/>
      <c r="L20" s="36"/>
      <c r="M20" s="37"/>
      <c r="N20" s="36"/>
      <c r="O20" s="37"/>
      <c r="P20" s="36"/>
      <c r="Q20" s="36"/>
      <c r="R20" s="5"/>
    </row>
    <row r="21" spans="1:18" s="8" customFormat="1" x14ac:dyDescent="0.5">
      <c r="A21" s="35" t="s">
        <v>32</v>
      </c>
      <c r="B21" s="36">
        <v>40000</v>
      </c>
      <c r="C21" s="61">
        <f t="shared" si="0"/>
        <v>0</v>
      </c>
      <c r="D21" s="61"/>
      <c r="E21" s="42">
        <f t="shared" si="1"/>
        <v>0</v>
      </c>
      <c r="F21" s="36"/>
      <c r="G21" s="37"/>
      <c r="H21" s="36"/>
      <c r="I21" s="37"/>
      <c r="J21" s="36"/>
      <c r="K21" s="37"/>
      <c r="L21" s="36"/>
      <c r="M21" s="37"/>
      <c r="N21" s="36"/>
      <c r="O21" s="37"/>
      <c r="P21" s="36"/>
      <c r="Q21" s="36"/>
      <c r="R21" s="5"/>
    </row>
    <row r="22" spans="1:18" s="8" customFormat="1" x14ac:dyDescent="0.5">
      <c r="A22" s="35" t="s">
        <v>31</v>
      </c>
      <c r="B22" s="36">
        <v>1090000</v>
      </c>
      <c r="C22" s="61">
        <f t="shared" si="0"/>
        <v>174220</v>
      </c>
      <c r="D22" s="61"/>
      <c r="E22" s="42">
        <f t="shared" si="1"/>
        <v>174220</v>
      </c>
      <c r="F22" s="36">
        <v>10000</v>
      </c>
      <c r="G22" s="37"/>
      <c r="H22" s="36">
        <v>164220</v>
      </c>
      <c r="I22" s="37"/>
      <c r="J22" s="36"/>
      <c r="K22" s="37"/>
      <c r="L22" s="36"/>
      <c r="M22" s="37"/>
      <c r="N22" s="36"/>
      <c r="O22" s="37"/>
      <c r="P22" s="36"/>
      <c r="Q22" s="36"/>
      <c r="R22" s="5"/>
    </row>
    <row r="23" spans="1:18" s="8" customFormat="1" x14ac:dyDescent="0.5">
      <c r="A23" s="39"/>
      <c r="B23" s="40"/>
      <c r="C23" s="62"/>
      <c r="D23" s="62"/>
      <c r="E23" s="42">
        <f t="shared" si="1"/>
        <v>0</v>
      </c>
      <c r="F23" s="40"/>
      <c r="G23" s="41"/>
      <c r="H23" s="40"/>
      <c r="I23" s="41"/>
      <c r="J23" s="40"/>
      <c r="K23" s="41"/>
      <c r="L23" s="40"/>
      <c r="M23" s="41"/>
      <c r="N23" s="40"/>
      <c r="O23" s="41"/>
      <c r="P23" s="40"/>
      <c r="Q23" s="40"/>
      <c r="R23" s="5"/>
    </row>
    <row r="24" spans="1:18" s="9" customFormat="1" ht="22.5" thickBot="1" x14ac:dyDescent="0.55000000000000004">
      <c r="A24" s="15" t="s">
        <v>10</v>
      </c>
      <c r="B24" s="29">
        <f t="shared" ref="B24:Q24" si="2">SUM(B10:B23)</f>
        <v>42000000</v>
      </c>
      <c r="C24" s="29">
        <f t="shared" si="2"/>
        <v>8649897.2200000007</v>
      </c>
      <c r="D24" s="29">
        <f t="shared" si="2"/>
        <v>24048</v>
      </c>
      <c r="E24" s="29">
        <f t="shared" si="2"/>
        <v>8673945.2200000007</v>
      </c>
      <c r="F24" s="29">
        <f t="shared" si="2"/>
        <v>3190993.68</v>
      </c>
      <c r="G24" s="29">
        <f t="shared" si="2"/>
        <v>38740</v>
      </c>
      <c r="H24" s="29">
        <f t="shared" si="2"/>
        <v>789073.6</v>
      </c>
      <c r="I24" s="29">
        <f t="shared" si="2"/>
        <v>562800.67999999993</v>
      </c>
      <c r="J24" s="29">
        <f t="shared" si="2"/>
        <v>0</v>
      </c>
      <c r="K24" s="29">
        <f t="shared" si="2"/>
        <v>1100919.8</v>
      </c>
      <c r="L24" s="29">
        <f t="shared" si="2"/>
        <v>18310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141303.06</v>
      </c>
      <c r="Q24" s="29">
        <f t="shared" si="2"/>
        <v>2807756.4</v>
      </c>
      <c r="R24" s="6"/>
    </row>
    <row r="25" spans="1:18" s="10" customFormat="1" ht="19.5" customHeight="1" thickTop="1" x14ac:dyDescent="0.5">
      <c r="A25" s="69" t="s">
        <v>6</v>
      </c>
      <c r="B25" s="14"/>
      <c r="C25" s="12"/>
      <c r="D25" s="12"/>
      <c r="E25" s="11"/>
      <c r="F25" s="12"/>
      <c r="G25" s="11"/>
      <c r="H25" s="12"/>
      <c r="I25" s="12"/>
      <c r="J25" s="12"/>
      <c r="K25" s="12"/>
      <c r="L25" s="12"/>
      <c r="M25" s="11"/>
      <c r="N25" s="12"/>
      <c r="O25" s="11"/>
      <c r="P25" s="12"/>
      <c r="Q25" s="13"/>
      <c r="R25" s="7"/>
    </row>
    <row r="26" spans="1:18" s="10" customFormat="1" ht="20.25" customHeight="1" x14ac:dyDescent="0.5">
      <c r="A26" s="43" t="s">
        <v>20</v>
      </c>
      <c r="B26" s="44">
        <v>504000</v>
      </c>
      <c r="C26" s="45">
        <f>SUM(E26)</f>
        <v>269053.03000000003</v>
      </c>
      <c r="D26" s="58"/>
      <c r="E26" s="58">
        <v>269053.03000000003</v>
      </c>
      <c r="F26" s="46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3"/>
      <c r="R26" s="7"/>
    </row>
    <row r="27" spans="1:18" s="10" customFormat="1" x14ac:dyDescent="0.5">
      <c r="A27" s="38" t="s">
        <v>21</v>
      </c>
      <c r="B27" s="48">
        <v>423300</v>
      </c>
      <c r="C27" s="49">
        <v>106747</v>
      </c>
      <c r="D27" s="59"/>
      <c r="E27" s="58">
        <v>106747</v>
      </c>
      <c r="F27" s="5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38"/>
      <c r="R27" s="7"/>
    </row>
    <row r="28" spans="1:18" s="1" customFormat="1" x14ac:dyDescent="0.5">
      <c r="A28" s="38" t="s">
        <v>33</v>
      </c>
      <c r="B28" s="48">
        <v>480000</v>
      </c>
      <c r="C28" s="49">
        <v>154230</v>
      </c>
      <c r="D28" s="59"/>
      <c r="E28" s="58">
        <v>154230</v>
      </c>
      <c r="F28" s="50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38"/>
      <c r="R28" s="7"/>
    </row>
    <row r="29" spans="1:18" s="1" customFormat="1" x14ac:dyDescent="0.5">
      <c r="A29" s="38" t="s">
        <v>23</v>
      </c>
      <c r="B29" s="48">
        <v>140000</v>
      </c>
      <c r="C29" s="49">
        <v>26430</v>
      </c>
      <c r="D29" s="59"/>
      <c r="E29" s="58">
        <v>26430</v>
      </c>
      <c r="F29" s="50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8"/>
      <c r="R29" s="7"/>
    </row>
    <row r="30" spans="1:18" s="1" customFormat="1" x14ac:dyDescent="0.5">
      <c r="A30" s="38" t="s">
        <v>44</v>
      </c>
      <c r="B30" s="48">
        <v>1000</v>
      </c>
      <c r="C30" s="49">
        <v>0</v>
      </c>
      <c r="D30" s="59"/>
      <c r="E30" s="58">
        <f t="shared" ref="E30:E34" si="3">SUM(C30+D30)</f>
        <v>0</v>
      </c>
      <c r="F30" s="50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8"/>
      <c r="R30" s="7"/>
    </row>
    <row r="31" spans="1:18" s="1" customFormat="1" ht="20.25" customHeight="1" x14ac:dyDescent="0.5">
      <c r="A31" s="38" t="s">
        <v>22</v>
      </c>
      <c r="B31" s="48">
        <v>152000</v>
      </c>
      <c r="C31" s="49">
        <v>76145.38</v>
      </c>
      <c r="D31" s="59"/>
      <c r="E31" s="58">
        <v>76145.38</v>
      </c>
      <c r="F31" s="5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8"/>
      <c r="R31" s="7"/>
    </row>
    <row r="32" spans="1:18" s="1" customFormat="1" x14ac:dyDescent="0.5">
      <c r="A32" s="38" t="s">
        <v>24</v>
      </c>
      <c r="B32" s="48">
        <v>18611000</v>
      </c>
      <c r="C32" s="49">
        <v>5239173.8</v>
      </c>
      <c r="D32" s="59"/>
      <c r="E32" s="58">
        <v>5239173.8</v>
      </c>
      <c r="F32" s="50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38"/>
      <c r="R32" s="7"/>
    </row>
    <row r="33" spans="1:18" s="1" customFormat="1" x14ac:dyDescent="0.5">
      <c r="A33" s="38" t="s">
        <v>25</v>
      </c>
      <c r="B33" s="48">
        <v>21688700</v>
      </c>
      <c r="C33" s="49">
        <v>2914587</v>
      </c>
      <c r="D33" s="59"/>
      <c r="E33" s="58">
        <v>2914587</v>
      </c>
      <c r="F33" s="50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8"/>
      <c r="R33" s="7"/>
    </row>
    <row r="34" spans="1:18" s="1" customFormat="1" x14ac:dyDescent="0.5">
      <c r="A34" s="39" t="s">
        <v>45</v>
      </c>
      <c r="B34" s="52"/>
      <c r="C34" s="53"/>
      <c r="D34" s="60">
        <v>24048</v>
      </c>
      <c r="E34" s="58">
        <f t="shared" si="3"/>
        <v>24048</v>
      </c>
      <c r="F34" s="54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39"/>
      <c r="R34" s="7"/>
    </row>
    <row r="35" spans="1:18" ht="22.5" thickBot="1" x14ac:dyDescent="0.55000000000000004">
      <c r="A35" s="70" t="s">
        <v>4</v>
      </c>
      <c r="B35" s="28">
        <f>SUM(B26:B34)</f>
        <v>42000000</v>
      </c>
      <c r="C35" s="29">
        <f>SUM(C26:C34)</f>
        <v>8786366.2100000009</v>
      </c>
      <c r="D35" s="29">
        <f t="shared" ref="D35:Q35" si="4">SUM(D26:D34)</f>
        <v>24048</v>
      </c>
      <c r="E35" s="29">
        <f>SUM(E26:E34)</f>
        <v>8810414.2100000009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4"/>
        <v>0</v>
      </c>
      <c r="Q35" s="29">
        <f t="shared" si="4"/>
        <v>0</v>
      </c>
      <c r="R35" s="5"/>
    </row>
    <row r="36" spans="1:18" ht="23.25" thickTop="1" thickBot="1" x14ac:dyDescent="0.55000000000000004">
      <c r="A36" s="3" t="s">
        <v>57</v>
      </c>
      <c r="B36" s="4"/>
      <c r="C36" s="4"/>
      <c r="D36" s="4"/>
      <c r="E36" s="71">
        <f>SUM(E35-E24)</f>
        <v>136468.99000000022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5"/>
    </row>
    <row r="37" spans="1:18" ht="22.5" thickTop="1" x14ac:dyDescent="0.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5"/>
    </row>
    <row r="38" spans="1:18" s="31" customFormat="1" ht="24" x14ac:dyDescent="0.55000000000000004">
      <c r="A38" s="31" t="s">
        <v>58</v>
      </c>
    </row>
    <row r="39" spans="1:18" s="31" customFormat="1" ht="24" x14ac:dyDescent="0.55000000000000004"/>
    <row r="40" spans="1:18" s="31" customFormat="1" ht="24" x14ac:dyDescent="0.55000000000000004">
      <c r="B40" s="84"/>
      <c r="C40" s="84"/>
      <c r="D40" s="84"/>
      <c r="F40" s="84"/>
      <c r="G40" s="84"/>
      <c r="H40" s="84"/>
      <c r="J40" s="84"/>
      <c r="K40" s="84"/>
      <c r="L40" s="84"/>
      <c r="M40" s="84"/>
    </row>
    <row r="41" spans="1:18" s="31" customFormat="1" ht="24" x14ac:dyDescent="0.55000000000000004">
      <c r="B41" s="75"/>
      <c r="C41" s="84" t="s">
        <v>63</v>
      </c>
      <c r="D41" s="84"/>
      <c r="E41" s="84"/>
      <c r="F41" s="75"/>
      <c r="G41" s="75"/>
      <c r="H41" s="84" t="s">
        <v>64</v>
      </c>
      <c r="I41" s="84"/>
      <c r="J41" s="84"/>
      <c r="K41" s="75"/>
      <c r="L41" s="75"/>
      <c r="M41" s="84" t="s">
        <v>59</v>
      </c>
      <c r="N41" s="84"/>
      <c r="O41" s="84"/>
    </row>
    <row r="42" spans="1:18" s="31" customFormat="1" ht="24" x14ac:dyDescent="0.55000000000000004">
      <c r="B42" s="75"/>
      <c r="C42" s="84" t="s">
        <v>60</v>
      </c>
      <c r="D42" s="84"/>
      <c r="E42" s="84"/>
      <c r="F42" s="75"/>
      <c r="G42" s="75"/>
      <c r="H42" s="84" t="s">
        <v>61</v>
      </c>
      <c r="I42" s="84"/>
      <c r="J42" s="84"/>
      <c r="K42" s="75"/>
      <c r="L42" s="75"/>
      <c r="M42" s="84" t="s">
        <v>62</v>
      </c>
      <c r="N42" s="84"/>
      <c r="O42" s="84"/>
    </row>
  </sheetData>
  <mergeCells count="18">
    <mergeCell ref="B40:D40"/>
    <mergeCell ref="F40:H40"/>
    <mergeCell ref="J40:M40"/>
    <mergeCell ref="C41:E41"/>
    <mergeCell ref="C42:E42"/>
    <mergeCell ref="H41:J41"/>
    <mergeCell ref="H42:J42"/>
    <mergeCell ref="M41:O41"/>
    <mergeCell ref="M42:O42"/>
    <mergeCell ref="A1:Q1"/>
    <mergeCell ref="A2:Q2"/>
    <mergeCell ref="A3:Q3"/>
    <mergeCell ref="A5:A7"/>
    <mergeCell ref="B5:B7"/>
    <mergeCell ref="E5:E7"/>
    <mergeCell ref="O5:O6"/>
    <mergeCell ref="P5:P6"/>
    <mergeCell ref="Q5:Q6"/>
  </mergeCells>
  <pageMargins left="0.39370078740157483" right="0.39370078740157483" top="0.19685039370078741" bottom="0.19685039370078741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kanok  Thanchai</dc:creator>
  <cp:lastModifiedBy>Dell</cp:lastModifiedBy>
  <cp:lastPrinted>2020-04-09T07:25:19Z</cp:lastPrinted>
  <dcterms:created xsi:type="dcterms:W3CDTF">2001-06-22T03:21:23Z</dcterms:created>
  <dcterms:modified xsi:type="dcterms:W3CDTF">2020-04-09T07:26:17Z</dcterms:modified>
</cp:coreProperties>
</file>